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a\Desktop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Sheet1!$A$1:$E$83</definedName>
  </definedNames>
  <calcPr calcId="162913"/>
</workbook>
</file>

<file path=xl/calcChain.xml><?xml version="1.0" encoding="utf-8"?>
<calcChain xmlns="http://schemas.openxmlformats.org/spreadsheetml/2006/main">
  <c r="B67" i="1" l="1"/>
  <c r="E56" i="1" l="1"/>
  <c r="D21" i="1" l="1"/>
  <c r="B80" i="1" l="1"/>
  <c r="D53" i="1" l="1"/>
  <c r="B53" i="1"/>
  <c r="B21" i="1"/>
  <c r="E53" i="1" l="1"/>
  <c r="E21" i="1"/>
  <c r="E55" i="1" l="1"/>
  <c r="E57" i="1" s="1"/>
  <c r="E68" i="1" l="1"/>
</calcChain>
</file>

<file path=xl/sharedStrings.xml><?xml version="1.0" encoding="utf-8"?>
<sst xmlns="http://schemas.openxmlformats.org/spreadsheetml/2006/main" count="89" uniqueCount="76">
  <si>
    <t>Church</t>
  </si>
  <si>
    <t>Expenses</t>
  </si>
  <si>
    <t>Total Expenses</t>
  </si>
  <si>
    <t>Income</t>
  </si>
  <si>
    <t>Festival Fundraising (Net)</t>
  </si>
  <si>
    <t>Rental Income</t>
  </si>
  <si>
    <t>Baptism, Funeral, Wedding Stipends</t>
  </si>
  <si>
    <t>Cemetery Income</t>
  </si>
  <si>
    <t>Christian Service Donations</t>
  </si>
  <si>
    <t>Salaries</t>
  </si>
  <si>
    <t>Benefits and Payroll Taxes</t>
  </si>
  <si>
    <t>Technology</t>
  </si>
  <si>
    <t>Telecommunications</t>
  </si>
  <si>
    <t>Postage and Shipping</t>
  </si>
  <si>
    <t>Contracted Service</t>
  </si>
  <si>
    <t>Books, Periodicals, Subscriptions</t>
  </si>
  <si>
    <t>Hispanic Ministry Expense</t>
  </si>
  <si>
    <t>Insurance</t>
  </si>
  <si>
    <t>Hospitality</t>
  </si>
  <si>
    <t>Printing and Copying</t>
  </si>
  <si>
    <t>Bulletin Expense</t>
  </si>
  <si>
    <t>Utilities</t>
  </si>
  <si>
    <t>Textbooks and Instructional Supplies</t>
  </si>
  <si>
    <t>Vacation Bible School</t>
  </si>
  <si>
    <t>Field Trips and Social Expense</t>
  </si>
  <si>
    <t>Cemetery Expenses</t>
  </si>
  <si>
    <t>Catholic Secondary School Support</t>
  </si>
  <si>
    <t>35% of Collection to Local School - DPA</t>
  </si>
  <si>
    <t>D&amp;L Interest Income</t>
  </si>
  <si>
    <t>Total Non-Operating Income</t>
  </si>
  <si>
    <t>Non-Operating Income</t>
  </si>
  <si>
    <t>Memorials &amp; Donations</t>
  </si>
  <si>
    <t>Bulletin Income</t>
  </si>
  <si>
    <t>Conference, Workshops, Staff Dev., Ed Allowance</t>
  </si>
  <si>
    <t>Travel/Meetings/Mileage</t>
  </si>
  <si>
    <t>Total</t>
  </si>
  <si>
    <t>Total Collections</t>
  </si>
  <si>
    <t>Donations for Flowers</t>
  </si>
  <si>
    <t>Endowment Funds Distributed to Local School (DPA)</t>
  </si>
  <si>
    <t>Net Income from Operations (Before Depreciation)</t>
  </si>
  <si>
    <t>Net Income from Operations (Including Depreciation)</t>
  </si>
  <si>
    <t>Total Operations Income</t>
  </si>
  <si>
    <t>Auction Funds to Divine Providence Academy (DPA)</t>
  </si>
  <si>
    <t>Hispanic Program Income</t>
  </si>
  <si>
    <t>Flower Expense</t>
  </si>
  <si>
    <t>St. Joseph Church - Financial Report</t>
  </si>
  <si>
    <t xml:space="preserve">Endowment Earnings </t>
  </si>
  <si>
    <t xml:space="preserve">Depreciation </t>
  </si>
  <si>
    <t xml:space="preserve">Auction Fundraising (Net) </t>
  </si>
  <si>
    <t xml:space="preserve"> </t>
  </si>
  <si>
    <t>Priests Household</t>
  </si>
  <si>
    <t>DOGR Deposit and Loan Savings Account Balances</t>
  </si>
  <si>
    <t>Main Savings Fund</t>
  </si>
  <si>
    <t>Cemetery Perpetual Care Fund</t>
  </si>
  <si>
    <t>Cemetery Land Fund</t>
  </si>
  <si>
    <t>Ushers Club Fund</t>
  </si>
  <si>
    <t>Catholic Foundation of West Michigan</t>
  </si>
  <si>
    <t>Total of Savings Accounts</t>
  </si>
  <si>
    <t>Youth Ministry</t>
  </si>
  <si>
    <t>&amp; Religious Ed</t>
  </si>
  <si>
    <t>Masses Said, Votive Lights</t>
  </si>
  <si>
    <t>Schoenborn Estate, Bequest Fund</t>
  </si>
  <si>
    <t>July 1, 2017 thru June 30, 2018</t>
  </si>
  <si>
    <t>Church Directory Sales &amp; Resource Cart</t>
  </si>
  <si>
    <t>Grants and Donations</t>
  </si>
  <si>
    <t>General Supplies and Small Appliances</t>
  </si>
  <si>
    <t>(Less) Campaign Fundraising Expense</t>
  </si>
  <si>
    <t>CSA Rebate</t>
  </si>
  <si>
    <t>Religious Ed &amp; Youth Ministry Income  (Net Fundraising)</t>
  </si>
  <si>
    <t>New Building Campaign Fund</t>
  </si>
  <si>
    <t xml:space="preserve">              As of 6-30-2018</t>
  </si>
  <si>
    <t>Building Campaign Fundraising</t>
  </si>
  <si>
    <t>Building Maintenance Fund</t>
  </si>
  <si>
    <t>Repairs and Maintenance</t>
  </si>
  <si>
    <t>Bank, Professional fees and Misc. Expenses</t>
  </si>
  <si>
    <t>Total Operating and Non-Operating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</si>
</sst>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37" fontId="5" fillId="0" borderId="0" xfId="0" applyNumberFormat="1" applyFont="1" applyAlignment="1">
      <alignment horizontal="right"/>
    </xf>
    <xf numFmtId="0" fontId="3" fillId="0" borderId="0" xfId="0" applyFont="1"/>
    <xf numFmtId="37" fontId="4" fillId="0" borderId="0" xfId="0" applyNumberFormat="1" applyFont="1"/>
    <xf numFmtId="3" fontId="4" fillId="0" borderId="0" xfId="0" applyNumberFormat="1" applyFont="1"/>
    <xf numFmtId="3" fontId="4" fillId="0" borderId="0" xfId="1" applyNumberFormat="1" applyFont="1"/>
    <xf numFmtId="3" fontId="3" fillId="0" borderId="0" xfId="1" applyNumberFormat="1" applyFont="1"/>
    <xf numFmtId="3" fontId="3" fillId="0" borderId="0" xfId="0" applyNumberFormat="1" applyFont="1"/>
    <xf numFmtId="3" fontId="5" fillId="0" borderId="0" xfId="1" applyNumberFormat="1" applyFont="1"/>
    <xf numFmtId="37" fontId="4" fillId="0" borderId="0" xfId="1" applyNumberFormat="1" applyFont="1"/>
    <xf numFmtId="37" fontId="6" fillId="0" borderId="0" xfId="0" applyNumberFormat="1" applyFont="1"/>
    <xf numFmtId="14" fontId="3" fillId="0" borderId="0" xfId="0" applyNumberFormat="1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37" fontId="3" fillId="0" borderId="0" xfId="0" applyNumberFormat="1" applyFont="1"/>
    <xf numFmtId="37" fontId="0" fillId="0" borderId="0" xfId="0" applyNumberFormat="1"/>
    <xf numFmtId="3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A49" zoomScale="130" zoomScaleNormal="130" workbookViewId="0">
      <selection activeCell="E75" sqref="E75"/>
    </sheetView>
  </sheetViews>
  <sheetFormatPr defaultRowHeight="12.75" x14ac:dyDescent="0.2"/>
  <cols>
    <col min="1" max="1" width="46.85546875" style="3" customWidth="1"/>
    <col min="2" max="2" width="14.5703125" style="6" customWidth="1"/>
    <col min="3" max="3" width="6.7109375" style="6" customWidth="1"/>
    <col min="4" max="4" width="14" style="6" customWidth="1"/>
    <col min="5" max="5" width="11.85546875" style="6" customWidth="1"/>
    <col min="6" max="6" width="14.28515625" customWidth="1"/>
  </cols>
  <sheetData>
    <row r="1" spans="1:8" x14ac:dyDescent="0.2">
      <c r="A1" s="19" t="s">
        <v>45</v>
      </c>
      <c r="B1" s="19"/>
      <c r="C1" s="19"/>
      <c r="D1" s="19"/>
      <c r="E1" s="19"/>
    </row>
    <row r="2" spans="1:8" x14ac:dyDescent="0.2">
      <c r="A2" s="20" t="s">
        <v>62</v>
      </c>
      <c r="B2" s="21"/>
      <c r="C2" s="21"/>
      <c r="D2" s="21"/>
      <c r="E2" s="21"/>
    </row>
    <row r="3" spans="1:8" x14ac:dyDescent="0.2">
      <c r="A3" s="14"/>
      <c r="B3" s="2"/>
      <c r="C3" s="2"/>
      <c r="D3" s="2" t="s">
        <v>58</v>
      </c>
      <c r="E3" s="2"/>
    </row>
    <row r="4" spans="1:8" x14ac:dyDescent="0.2">
      <c r="A4" s="5" t="s">
        <v>3</v>
      </c>
      <c r="B4" s="4" t="s">
        <v>0</v>
      </c>
      <c r="C4" s="4"/>
      <c r="D4" s="4" t="s">
        <v>59</v>
      </c>
      <c r="E4" s="15" t="s">
        <v>35</v>
      </c>
    </row>
    <row r="5" spans="1:8" x14ac:dyDescent="0.2">
      <c r="A5" s="3" t="s">
        <v>36</v>
      </c>
      <c r="B5" s="7">
        <v>305603</v>
      </c>
      <c r="C5" s="7"/>
      <c r="D5" s="7"/>
      <c r="E5" s="8"/>
    </row>
    <row r="6" spans="1:8" x14ac:dyDescent="0.2">
      <c r="A6" s="3" t="s">
        <v>31</v>
      </c>
      <c r="B6" s="7">
        <v>250</v>
      </c>
      <c r="C6" s="7"/>
      <c r="D6" s="7" t="s">
        <v>49</v>
      </c>
      <c r="E6" s="8"/>
    </row>
    <row r="7" spans="1:8" x14ac:dyDescent="0.2">
      <c r="A7" s="3" t="s">
        <v>4</v>
      </c>
      <c r="B7" s="7">
        <v>35601</v>
      </c>
      <c r="C7" s="7"/>
      <c r="D7" s="7"/>
      <c r="E7" s="8"/>
    </row>
    <row r="8" spans="1:8" x14ac:dyDescent="0.2">
      <c r="A8" s="3" t="s">
        <v>48</v>
      </c>
      <c r="B8" s="7">
        <v>61398</v>
      </c>
      <c r="C8" s="7"/>
      <c r="D8" s="7"/>
      <c r="E8" s="8"/>
    </row>
    <row r="9" spans="1:8" x14ac:dyDescent="0.2">
      <c r="A9" s="3" t="s">
        <v>43</v>
      </c>
      <c r="B9" s="7">
        <v>8849</v>
      </c>
      <c r="C9" s="7"/>
      <c r="D9" s="7"/>
      <c r="E9" s="8"/>
    </row>
    <row r="10" spans="1:8" x14ac:dyDescent="0.2">
      <c r="A10" s="3" t="s">
        <v>5</v>
      </c>
      <c r="B10" s="7">
        <v>1410</v>
      </c>
      <c r="C10" s="7"/>
      <c r="D10" s="7"/>
      <c r="E10" s="8"/>
    </row>
    <row r="11" spans="1:8" x14ac:dyDescent="0.2">
      <c r="A11" s="3" t="s">
        <v>6</v>
      </c>
      <c r="B11" s="7">
        <v>1072</v>
      </c>
      <c r="C11" s="7"/>
      <c r="D11" s="7"/>
      <c r="E11" s="8"/>
    </row>
    <row r="12" spans="1:8" x14ac:dyDescent="0.2">
      <c r="A12" s="3" t="s">
        <v>60</v>
      </c>
      <c r="B12" s="7">
        <v>2896</v>
      </c>
      <c r="C12" s="7"/>
      <c r="D12" s="7"/>
      <c r="E12" s="8"/>
    </row>
    <row r="13" spans="1:8" x14ac:dyDescent="0.2">
      <c r="A13" s="3" t="s">
        <v>32</v>
      </c>
      <c r="B13" s="7">
        <v>1750</v>
      </c>
      <c r="C13" s="7"/>
      <c r="D13" s="7"/>
      <c r="E13" s="8"/>
    </row>
    <row r="14" spans="1:8" x14ac:dyDescent="0.2">
      <c r="A14" s="3" t="s">
        <v>7</v>
      </c>
      <c r="B14" s="7">
        <v>2400</v>
      </c>
      <c r="C14" s="7"/>
      <c r="D14" s="7"/>
      <c r="E14" s="8"/>
    </row>
    <row r="15" spans="1:8" x14ac:dyDescent="0.2">
      <c r="A15" s="3" t="s">
        <v>8</v>
      </c>
      <c r="B15" s="7">
        <v>5085</v>
      </c>
      <c r="C15" s="7"/>
      <c r="D15" s="7"/>
      <c r="E15" s="8"/>
    </row>
    <row r="16" spans="1:8" x14ac:dyDescent="0.2">
      <c r="A16" s="3" t="s">
        <v>37</v>
      </c>
      <c r="B16" s="7">
        <v>1271</v>
      </c>
      <c r="C16" s="7"/>
      <c r="D16" s="7"/>
      <c r="E16" s="8"/>
      <c r="H16" t="s">
        <v>49</v>
      </c>
    </row>
    <row r="17" spans="1:5" x14ac:dyDescent="0.2">
      <c r="A17" s="3" t="s">
        <v>63</v>
      </c>
      <c r="B17" s="7">
        <v>1246</v>
      </c>
      <c r="C17" s="7"/>
      <c r="D17" s="7"/>
      <c r="E17" s="8"/>
    </row>
    <row r="18" spans="1:5" x14ac:dyDescent="0.2">
      <c r="A18" s="3" t="s">
        <v>67</v>
      </c>
      <c r="B18" s="7">
        <v>16760</v>
      </c>
      <c r="C18" s="7"/>
      <c r="D18" s="7" t="s">
        <v>49</v>
      </c>
      <c r="E18" s="8"/>
    </row>
    <row r="19" spans="1:5" x14ac:dyDescent="0.2">
      <c r="A19" s="3" t="s">
        <v>28</v>
      </c>
      <c r="B19" s="7">
        <v>14088</v>
      </c>
      <c r="C19" s="7"/>
      <c r="D19" s="7"/>
      <c r="E19" s="8"/>
    </row>
    <row r="20" spans="1:5" x14ac:dyDescent="0.2">
      <c r="A20" s="3" t="s">
        <v>68</v>
      </c>
      <c r="B20" s="7"/>
      <c r="C20" s="7"/>
      <c r="D20" s="7">
        <v>1817</v>
      </c>
      <c r="E20" s="8"/>
    </row>
    <row r="21" spans="1:5" x14ac:dyDescent="0.2">
      <c r="A21" s="5" t="s">
        <v>41</v>
      </c>
      <c r="B21" s="9">
        <f>SUM(B5:B20)</f>
        <v>459679</v>
      </c>
      <c r="C21" s="10"/>
      <c r="D21" s="10">
        <f>SUM(D6:D20)</f>
        <v>1817</v>
      </c>
      <c r="E21" s="9">
        <f>SUM(B21:D21)</f>
        <v>461496</v>
      </c>
    </row>
    <row r="22" spans="1:5" x14ac:dyDescent="0.2">
      <c r="B22" s="7"/>
      <c r="C22" s="7"/>
      <c r="D22" s="7"/>
      <c r="E22" s="8"/>
    </row>
    <row r="23" spans="1:5" x14ac:dyDescent="0.2">
      <c r="A23" s="5" t="s">
        <v>1</v>
      </c>
      <c r="B23" s="7"/>
      <c r="C23" s="7"/>
      <c r="D23" s="7"/>
      <c r="E23" s="8"/>
    </row>
    <row r="24" spans="1:5" x14ac:dyDescent="0.2">
      <c r="A24" s="3" t="s">
        <v>9</v>
      </c>
      <c r="B24" s="7">
        <v>101830</v>
      </c>
      <c r="C24" s="7"/>
      <c r="D24" s="7">
        <v>23606</v>
      </c>
      <c r="E24" s="8"/>
    </row>
    <row r="25" spans="1:5" x14ac:dyDescent="0.2">
      <c r="A25" s="3" t="s">
        <v>10</v>
      </c>
      <c r="B25" s="7">
        <v>43359</v>
      </c>
      <c r="C25" s="7"/>
      <c r="D25" s="7">
        <v>9734</v>
      </c>
      <c r="E25" s="8"/>
    </row>
    <row r="26" spans="1:5" x14ac:dyDescent="0.2">
      <c r="A26" s="3" t="s">
        <v>50</v>
      </c>
      <c r="B26" s="7">
        <v>1837</v>
      </c>
      <c r="C26" s="7"/>
      <c r="D26" s="7"/>
      <c r="E26" s="8"/>
    </row>
    <row r="27" spans="1:5" x14ac:dyDescent="0.2">
      <c r="A27" s="3" t="s">
        <v>11</v>
      </c>
      <c r="B27" s="7">
        <v>2851</v>
      </c>
      <c r="C27" s="7"/>
      <c r="D27" s="7">
        <v>141</v>
      </c>
      <c r="E27" s="8"/>
    </row>
    <row r="28" spans="1:5" x14ac:dyDescent="0.2">
      <c r="A28" s="3" t="s">
        <v>12</v>
      </c>
      <c r="B28" s="7">
        <v>5274</v>
      </c>
      <c r="C28" s="7"/>
      <c r="D28" s="7"/>
      <c r="E28" s="8"/>
    </row>
    <row r="29" spans="1:5" x14ac:dyDescent="0.2">
      <c r="A29" s="3" t="s">
        <v>34</v>
      </c>
      <c r="B29" s="7">
        <v>5615</v>
      </c>
      <c r="C29" s="7"/>
      <c r="D29" s="7">
        <v>1253</v>
      </c>
      <c r="E29" s="8"/>
    </row>
    <row r="30" spans="1:5" x14ac:dyDescent="0.2">
      <c r="A30" s="3" t="s">
        <v>13</v>
      </c>
      <c r="B30" s="7">
        <v>1661</v>
      </c>
      <c r="C30" s="7"/>
      <c r="D30" s="7">
        <v>13</v>
      </c>
      <c r="E30" s="8"/>
    </row>
    <row r="31" spans="1:5" x14ac:dyDescent="0.2">
      <c r="A31" s="3" t="s">
        <v>14</v>
      </c>
      <c r="B31" s="7">
        <v>25482</v>
      </c>
      <c r="C31" s="7"/>
      <c r="D31" s="7">
        <v>4254</v>
      </c>
      <c r="E31" s="8"/>
    </row>
    <row r="32" spans="1:5" x14ac:dyDescent="0.2">
      <c r="A32" s="3" t="s">
        <v>73</v>
      </c>
      <c r="B32" s="7">
        <v>5590</v>
      </c>
      <c r="C32" s="7"/>
      <c r="D32" s="7" t="s">
        <v>49</v>
      </c>
      <c r="E32" s="8"/>
    </row>
    <row r="33" spans="1:11" x14ac:dyDescent="0.2">
      <c r="A33" s="3" t="s">
        <v>15</v>
      </c>
      <c r="B33" s="7">
        <v>6614</v>
      </c>
      <c r="C33" s="7"/>
      <c r="D33" s="7">
        <v>306</v>
      </c>
      <c r="E33" s="8"/>
    </row>
    <row r="34" spans="1:11" x14ac:dyDescent="0.2">
      <c r="A34" s="3" t="s">
        <v>16</v>
      </c>
      <c r="B34" s="7">
        <v>6375</v>
      </c>
      <c r="C34" s="7"/>
      <c r="D34" s="7" t="s">
        <v>49</v>
      </c>
      <c r="E34" s="8"/>
    </row>
    <row r="35" spans="1:11" x14ac:dyDescent="0.2">
      <c r="A35" s="3" t="s">
        <v>65</v>
      </c>
      <c r="B35" s="7">
        <v>11933</v>
      </c>
      <c r="C35" s="7"/>
      <c r="D35" s="7">
        <v>2365</v>
      </c>
      <c r="E35" s="8"/>
    </row>
    <row r="36" spans="1:11" x14ac:dyDescent="0.2">
      <c r="A36" s="3" t="s">
        <v>17</v>
      </c>
      <c r="B36" s="7">
        <v>13270</v>
      </c>
      <c r="C36" s="7"/>
      <c r="D36" s="7"/>
      <c r="E36" s="8"/>
    </row>
    <row r="37" spans="1:11" x14ac:dyDescent="0.2">
      <c r="A37" s="3" t="s">
        <v>18</v>
      </c>
      <c r="B37" s="7">
        <v>964</v>
      </c>
      <c r="C37" s="7"/>
      <c r="D37" s="7">
        <v>430</v>
      </c>
      <c r="E37" s="8"/>
    </row>
    <row r="38" spans="1:11" x14ac:dyDescent="0.2">
      <c r="A38" s="3" t="s">
        <v>19</v>
      </c>
      <c r="B38" s="7">
        <v>4635</v>
      </c>
      <c r="C38" s="7"/>
      <c r="D38" s="7" t="s">
        <v>49</v>
      </c>
      <c r="E38" s="8"/>
    </row>
    <row r="39" spans="1:11" x14ac:dyDescent="0.2">
      <c r="A39" s="3" t="s">
        <v>44</v>
      </c>
      <c r="B39" s="7">
        <v>1691</v>
      </c>
      <c r="C39" s="7"/>
      <c r="D39" s="7"/>
      <c r="E39" s="8"/>
    </row>
    <row r="40" spans="1:11" x14ac:dyDescent="0.2">
      <c r="A40" s="3" t="s">
        <v>20</v>
      </c>
      <c r="B40" s="7">
        <v>6229</v>
      </c>
      <c r="C40" s="7"/>
      <c r="D40" s="7"/>
      <c r="E40" s="8"/>
    </row>
    <row r="41" spans="1:11" x14ac:dyDescent="0.2">
      <c r="A41" s="3" t="s">
        <v>21</v>
      </c>
      <c r="B41" s="7">
        <v>18669</v>
      </c>
      <c r="C41" s="7"/>
      <c r="D41" s="7"/>
      <c r="E41" s="8"/>
    </row>
    <row r="42" spans="1:11" x14ac:dyDescent="0.2">
      <c r="A42" s="3" t="s">
        <v>74</v>
      </c>
      <c r="B42" s="7">
        <v>1413</v>
      </c>
      <c r="C42" s="7"/>
      <c r="D42" s="7">
        <v>6</v>
      </c>
      <c r="E42" s="8"/>
    </row>
    <row r="43" spans="1:11" x14ac:dyDescent="0.2">
      <c r="A43" s="3" t="s">
        <v>33</v>
      </c>
      <c r="B43" s="7">
        <v>576</v>
      </c>
      <c r="C43" s="7"/>
      <c r="D43" s="7">
        <v>728</v>
      </c>
      <c r="E43" s="8"/>
    </row>
    <row r="44" spans="1:11" x14ac:dyDescent="0.2">
      <c r="A44" s="3" t="s">
        <v>22</v>
      </c>
      <c r="B44" s="7"/>
      <c r="C44" s="7"/>
      <c r="D44" s="7">
        <v>2894</v>
      </c>
      <c r="E44" s="8"/>
    </row>
    <row r="45" spans="1:11" x14ac:dyDescent="0.2">
      <c r="A45" s="3" t="s">
        <v>64</v>
      </c>
      <c r="B45" s="7">
        <v>2263</v>
      </c>
      <c r="C45" s="7"/>
      <c r="D45" s="7" t="s">
        <v>49</v>
      </c>
      <c r="E45" s="8"/>
    </row>
    <row r="46" spans="1:11" x14ac:dyDescent="0.2">
      <c r="A46" s="3" t="s">
        <v>23</v>
      </c>
      <c r="B46" s="7"/>
      <c r="C46" s="7"/>
      <c r="D46" s="7">
        <v>1088</v>
      </c>
      <c r="E46" s="8"/>
    </row>
    <row r="47" spans="1:11" x14ac:dyDescent="0.2">
      <c r="A47" s="3" t="s">
        <v>24</v>
      </c>
      <c r="B47" s="7" t="s">
        <v>49</v>
      </c>
      <c r="C47" s="7"/>
      <c r="D47" s="7">
        <v>4212</v>
      </c>
      <c r="E47" s="8"/>
      <c r="K47" s="1"/>
    </row>
    <row r="48" spans="1:11" x14ac:dyDescent="0.2">
      <c r="A48" s="3" t="s">
        <v>25</v>
      </c>
      <c r="B48" s="7">
        <v>1871</v>
      </c>
      <c r="C48" s="7"/>
      <c r="D48" s="7"/>
      <c r="E48" s="8"/>
    </row>
    <row r="49" spans="1:10" x14ac:dyDescent="0.2">
      <c r="A49" s="3" t="s">
        <v>8</v>
      </c>
      <c r="B49" s="7">
        <v>3740</v>
      </c>
      <c r="C49" s="7"/>
      <c r="D49" s="7"/>
      <c r="E49" s="8"/>
    </row>
    <row r="50" spans="1:10" x14ac:dyDescent="0.2">
      <c r="A50" s="3" t="s">
        <v>26</v>
      </c>
      <c r="B50" s="7">
        <v>12625</v>
      </c>
      <c r="C50" s="7"/>
      <c r="D50" s="7"/>
      <c r="E50" s="8"/>
    </row>
    <row r="51" spans="1:10" x14ac:dyDescent="0.2">
      <c r="A51" s="3" t="s">
        <v>42</v>
      </c>
      <c r="B51" s="7">
        <v>50249</v>
      </c>
      <c r="C51" s="7"/>
      <c r="D51" s="7"/>
      <c r="E51" s="8"/>
    </row>
    <row r="52" spans="1:10" x14ac:dyDescent="0.2">
      <c r="A52" s="3" t="s">
        <v>27</v>
      </c>
      <c r="B52" s="7">
        <v>106961</v>
      </c>
      <c r="C52" s="7"/>
      <c r="D52" s="7"/>
      <c r="E52" s="8"/>
    </row>
    <row r="53" spans="1:10" x14ac:dyDescent="0.2">
      <c r="A53" s="5" t="s">
        <v>2</v>
      </c>
      <c r="B53" s="10">
        <f>SUM(B24:B52)</f>
        <v>443577</v>
      </c>
      <c r="C53" s="10"/>
      <c r="D53" s="10">
        <f>SUM(D24:D52)</f>
        <v>51030</v>
      </c>
      <c r="E53" s="9">
        <f>SUM(B53:D53)</f>
        <v>494607</v>
      </c>
    </row>
    <row r="54" spans="1:10" x14ac:dyDescent="0.2">
      <c r="B54" s="7"/>
      <c r="C54" s="7"/>
      <c r="D54" s="7"/>
      <c r="E54" s="11"/>
    </row>
    <row r="55" spans="1:10" x14ac:dyDescent="0.2">
      <c r="A55" s="5" t="s">
        <v>39</v>
      </c>
      <c r="B55" s="10"/>
      <c r="C55" s="7"/>
      <c r="D55" s="7"/>
      <c r="E55" s="10">
        <f>E21-E53</f>
        <v>-33111</v>
      </c>
    </row>
    <row r="56" spans="1:10" x14ac:dyDescent="0.2">
      <c r="A56" s="3" t="s">
        <v>47</v>
      </c>
      <c r="B56" s="7">
        <v>28007</v>
      </c>
      <c r="C56" s="7"/>
      <c r="D56" s="7"/>
      <c r="E56" s="7">
        <f>-B56</f>
        <v>-28007</v>
      </c>
      <c r="J56" t="s">
        <v>49</v>
      </c>
    </row>
    <row r="57" spans="1:10" x14ac:dyDescent="0.2">
      <c r="A57" s="3" t="s">
        <v>40</v>
      </c>
      <c r="B57" s="7"/>
      <c r="C57" s="7"/>
      <c r="D57" s="7"/>
      <c r="E57" s="10">
        <f>SUM(E55:E56)</f>
        <v>-61118</v>
      </c>
    </row>
    <row r="58" spans="1:10" x14ac:dyDescent="0.2">
      <c r="B58" s="7"/>
      <c r="C58" s="7"/>
      <c r="D58" s="7"/>
      <c r="E58" s="10"/>
    </row>
    <row r="59" spans="1:10" x14ac:dyDescent="0.2">
      <c r="B59" s="7"/>
      <c r="C59" s="7"/>
      <c r="D59" s="7"/>
      <c r="E59" s="10"/>
    </row>
    <row r="60" spans="1:10" x14ac:dyDescent="0.2">
      <c r="B60" s="7"/>
      <c r="C60" s="7"/>
      <c r="D60" s="7"/>
      <c r="E60" s="10"/>
    </row>
    <row r="61" spans="1:10" x14ac:dyDescent="0.2">
      <c r="A61" s="5"/>
      <c r="B61" s="18" t="s">
        <v>0</v>
      </c>
      <c r="C61" s="7"/>
      <c r="D61" s="7"/>
      <c r="E61" s="18" t="s">
        <v>35</v>
      </c>
    </row>
    <row r="62" spans="1:10" x14ac:dyDescent="0.2">
      <c r="A62" s="5" t="s">
        <v>30</v>
      </c>
      <c r="C62" s="12"/>
    </row>
    <row r="63" spans="1:10" x14ac:dyDescent="0.2">
      <c r="A63" s="3" t="s">
        <v>71</v>
      </c>
      <c r="B63" s="6">
        <v>129440</v>
      </c>
      <c r="C63" s="12"/>
    </row>
    <row r="64" spans="1:10" x14ac:dyDescent="0.2">
      <c r="A64" s="3" t="s">
        <v>66</v>
      </c>
      <c r="B64" s="7">
        <v>-28144</v>
      </c>
      <c r="C64" s="12"/>
    </row>
    <row r="65" spans="1:7" x14ac:dyDescent="0.2">
      <c r="A65" s="3" t="s">
        <v>46</v>
      </c>
      <c r="B65" s="7">
        <v>41184</v>
      </c>
      <c r="C65" s="12"/>
    </row>
    <row r="66" spans="1:7" x14ac:dyDescent="0.2">
      <c r="A66" s="3" t="s">
        <v>38</v>
      </c>
      <c r="B66" s="7">
        <v>-18603</v>
      </c>
      <c r="C66" s="12"/>
    </row>
    <row r="67" spans="1:7" x14ac:dyDescent="0.2">
      <c r="A67" s="5" t="s">
        <v>29</v>
      </c>
      <c r="B67" s="10">
        <f>SUM(B63:B66)</f>
        <v>123877</v>
      </c>
      <c r="C67" s="13"/>
    </row>
    <row r="68" spans="1:7" x14ac:dyDescent="0.2">
      <c r="A68" s="5" t="s">
        <v>75</v>
      </c>
      <c r="E68" s="16">
        <f>B67+E57</f>
        <v>62759</v>
      </c>
      <c r="G68" s="17" t="s">
        <v>49</v>
      </c>
    </row>
    <row r="71" spans="1:7" x14ac:dyDescent="0.2">
      <c r="A71" s="5" t="s">
        <v>51</v>
      </c>
    </row>
    <row r="72" spans="1:7" x14ac:dyDescent="0.2">
      <c r="A72" s="5" t="s">
        <v>70</v>
      </c>
    </row>
    <row r="73" spans="1:7" x14ac:dyDescent="0.2">
      <c r="A73" s="3" t="s">
        <v>61</v>
      </c>
      <c r="B73" s="6">
        <v>1237832</v>
      </c>
    </row>
    <row r="74" spans="1:7" x14ac:dyDescent="0.2">
      <c r="A74" s="3" t="s">
        <v>72</v>
      </c>
      <c r="B74" s="6">
        <v>38831</v>
      </c>
    </row>
    <row r="75" spans="1:7" x14ac:dyDescent="0.2">
      <c r="A75" s="3" t="s">
        <v>52</v>
      </c>
      <c r="B75" s="6">
        <v>19909</v>
      </c>
    </row>
    <row r="76" spans="1:7" x14ac:dyDescent="0.2">
      <c r="A76" s="3" t="s">
        <v>53</v>
      </c>
      <c r="B76" s="6">
        <v>49477</v>
      </c>
    </row>
    <row r="77" spans="1:7" x14ac:dyDescent="0.2">
      <c r="A77" s="3" t="s">
        <v>69</v>
      </c>
      <c r="B77" s="6">
        <v>4415</v>
      </c>
    </row>
    <row r="78" spans="1:7" x14ac:dyDescent="0.2">
      <c r="A78" s="3" t="s">
        <v>54</v>
      </c>
      <c r="B78" s="6">
        <v>24886</v>
      </c>
    </row>
    <row r="79" spans="1:7" x14ac:dyDescent="0.2">
      <c r="A79" s="3" t="s">
        <v>55</v>
      </c>
      <c r="B79" s="6">
        <v>4598</v>
      </c>
    </row>
    <row r="80" spans="1:7" x14ac:dyDescent="0.2">
      <c r="A80" s="5" t="s">
        <v>57</v>
      </c>
      <c r="B80" s="16">
        <f>SUM(B73:B79)</f>
        <v>1379948</v>
      </c>
    </row>
    <row r="82" spans="1:2" x14ac:dyDescent="0.2">
      <c r="A82" s="5" t="s">
        <v>56</v>
      </c>
      <c r="B82" s="16" t="s">
        <v>49</v>
      </c>
    </row>
  </sheetData>
  <mergeCells count="2">
    <mergeCell ref="A1:E1"/>
    <mergeCell ref="A2:E2"/>
  </mergeCells>
  <printOptions gridLines="1"/>
  <pageMargins left="1" right="0.75" top="1" bottom="0.75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Marcia</cp:lastModifiedBy>
  <cp:lastPrinted>2018-11-27T10:37:20Z</cp:lastPrinted>
  <dcterms:created xsi:type="dcterms:W3CDTF">2008-09-04T19:52:50Z</dcterms:created>
  <dcterms:modified xsi:type="dcterms:W3CDTF">2018-12-04T14:45:51Z</dcterms:modified>
</cp:coreProperties>
</file>